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E11" i="1"/>
  <c r="E10" i="1"/>
  <c r="E9" i="1"/>
  <c r="E8" i="1"/>
  <c r="E7" i="1"/>
  <c r="I11" i="1"/>
  <c r="I10" i="1"/>
  <c r="I9" i="1"/>
  <c r="I8" i="1"/>
  <c r="H11" i="1"/>
  <c r="H10" i="1"/>
  <c r="H9" i="1"/>
  <c r="H8" i="1"/>
  <c r="H7" i="1"/>
  <c r="C9" i="1"/>
  <c r="C8" i="1"/>
  <c r="J11" i="1" l="1"/>
  <c r="J10" i="1"/>
  <c r="J9" i="1"/>
  <c r="J8" i="1"/>
  <c r="J7" i="1"/>
  <c r="G11" i="1"/>
  <c r="G10" i="1"/>
  <c r="G9" i="1"/>
  <c r="G8" i="1"/>
  <c r="G7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<sst xmlns="http://schemas.openxmlformats.org/spreadsheetml/2006/main" count="25" uniqueCount="17">
  <si>
    <t>CDHP</t>
  </si>
  <si>
    <t>Basic</t>
  </si>
  <si>
    <t>Laity</t>
  </si>
  <si>
    <t>Per 1st and 2nd  Pay Period</t>
  </si>
  <si>
    <t>Employee</t>
  </si>
  <si>
    <t>Dependent</t>
  </si>
  <si>
    <t>Employee Only</t>
  </si>
  <si>
    <t>Employee &amp; Spouse</t>
  </si>
  <si>
    <t>Employee &amp; 1 Child</t>
  </si>
  <si>
    <t>Employee &amp; Children</t>
  </si>
  <si>
    <t>MONTHLY</t>
  </si>
  <si>
    <t>RATE</t>
  </si>
  <si>
    <t>1129 ANTHEM</t>
  </si>
  <si>
    <t>Employee &amp; Family</t>
  </si>
  <si>
    <t>INSURANCE RATES FOR 2018/2019</t>
  </si>
  <si>
    <t>1139 ANTHEM</t>
  </si>
  <si>
    <t xml:space="preserve">1137 ANTHEM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</si>
</sst>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2" fillId="0" borderId="0" xfId="0" applyFont="1"/>
    <xf numFmtId="43" fontId="0" fillId="0" borderId="0" xfId="1" applyFont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J7" sqref="J7"/>
    </sheetView>
  </sheetViews>
  <sheetFormatPr defaultRowHeight="15" x14ac:dyDescent="0.25"/>
  <cols>
    <col min="1" max="1" width="31" bestFit="1" customWidth="1"/>
    <col min="2" max="2" width="9.85546875" bestFit="1" customWidth="1"/>
    <col min="3" max="3" width="11" bestFit="1" customWidth="1"/>
    <col min="4" max="4" width="13.28515625" bestFit="1" customWidth="1"/>
    <col min="5" max="5" width="9.85546875" bestFit="1" customWidth="1"/>
    <col min="6" max="6" width="11" bestFit="1" customWidth="1"/>
    <col min="7" max="7" width="13.28515625" bestFit="1" customWidth="1"/>
    <col min="8" max="8" width="9.85546875" bestFit="1" customWidth="1"/>
    <col min="9" max="9" width="11" bestFit="1" customWidth="1"/>
    <col min="10" max="10" width="13.7109375" bestFit="1" customWidth="1"/>
  </cols>
  <sheetData>
    <row r="1" spans="1:10" ht="18.75" x14ac:dyDescent="0.4">
      <c r="A1" s="4" t="s">
        <v>14</v>
      </c>
    </row>
    <row r="3" spans="1:10" x14ac:dyDescent="0.25">
      <c r="D3" s="2" t="s">
        <v>12</v>
      </c>
      <c r="G3" s="2" t="s">
        <v>15</v>
      </c>
      <c r="J3" s="2" t="s">
        <v>16</v>
      </c>
    </row>
    <row r="4" spans="1:10" x14ac:dyDescent="0.25">
      <c r="A4" s="1"/>
      <c r="B4" s="1" t="s">
        <v>0</v>
      </c>
      <c r="C4" s="1"/>
      <c r="D4" s="2" t="s">
        <v>10</v>
      </c>
      <c r="E4" s="1" t="s">
        <v>1</v>
      </c>
      <c r="F4" s="1"/>
      <c r="G4" s="2" t="s">
        <v>10</v>
      </c>
      <c r="H4" s="1" t="s">
        <v>2</v>
      </c>
      <c r="I4" s="1"/>
      <c r="J4" s="2" t="s">
        <v>10</v>
      </c>
    </row>
    <row r="5" spans="1:10" x14ac:dyDescent="0.25">
      <c r="A5" s="1" t="s">
        <v>3</v>
      </c>
      <c r="B5" s="1" t="s">
        <v>4</v>
      </c>
      <c r="C5" s="1" t="s">
        <v>5</v>
      </c>
      <c r="D5" s="2" t="s">
        <v>11</v>
      </c>
      <c r="E5" s="1" t="s">
        <v>4</v>
      </c>
      <c r="F5" s="1" t="s">
        <v>5</v>
      </c>
      <c r="G5" s="2" t="s">
        <v>11</v>
      </c>
      <c r="H5" s="1" t="s">
        <v>4</v>
      </c>
      <c r="I5" s="1" t="s">
        <v>5</v>
      </c>
      <c r="J5" s="2" t="s">
        <v>11</v>
      </c>
    </row>
    <row r="6" spans="1:10" x14ac:dyDescent="0.25">
      <c r="A6" s="1"/>
      <c r="B6" s="1"/>
      <c r="C6" s="1"/>
      <c r="D6" s="3"/>
      <c r="E6" s="1"/>
      <c r="F6" s="1"/>
      <c r="G6" s="2"/>
      <c r="H6" s="1"/>
      <c r="I6" s="1"/>
      <c r="J6" s="2"/>
    </row>
    <row r="7" spans="1:10" x14ac:dyDescent="0.25">
      <c r="A7" t="s">
        <v>6</v>
      </c>
      <c r="B7" s="5">
        <v>0</v>
      </c>
      <c r="C7" s="5"/>
      <c r="D7" s="6">
        <f>(B7+C7)*2</f>
        <v>0</v>
      </c>
      <c r="E7" s="5">
        <f>74/2</f>
        <v>37</v>
      </c>
      <c r="F7" s="5"/>
      <c r="G7" s="6">
        <f t="shared" ref="G7:G11" si="0">(E7+F7)*2</f>
        <v>74</v>
      </c>
      <c r="H7" s="5">
        <f>153/2</f>
        <v>76.5</v>
      </c>
      <c r="I7" s="5"/>
      <c r="J7" s="6">
        <f t="shared" ref="J7:J11" si="1">(H7+I7)*2</f>
        <v>153</v>
      </c>
    </row>
    <row r="8" spans="1:10" x14ac:dyDescent="0.25">
      <c r="A8" t="s">
        <v>7</v>
      </c>
      <c r="B8" s="5">
        <v>0</v>
      </c>
      <c r="C8" s="5">
        <f>460/2</f>
        <v>230</v>
      </c>
      <c r="D8" s="6">
        <f t="shared" ref="D8:D11" si="2">(B8+C8)*2</f>
        <v>460</v>
      </c>
      <c r="E8" s="5">
        <f t="shared" ref="E8:E11" si="3">74/2</f>
        <v>37</v>
      </c>
      <c r="F8" s="5">
        <f>(561-74)/2</f>
        <v>243.5</v>
      </c>
      <c r="G8" s="6">
        <f t="shared" si="0"/>
        <v>561</v>
      </c>
      <c r="H8" s="5">
        <f t="shared" ref="H8:H11" si="4">153/2</f>
        <v>76.5</v>
      </c>
      <c r="I8" s="5">
        <f>(656-153)/2</f>
        <v>251.5</v>
      </c>
      <c r="J8" s="6">
        <f t="shared" si="1"/>
        <v>656</v>
      </c>
    </row>
    <row r="9" spans="1:10" x14ac:dyDescent="0.25">
      <c r="A9" t="s">
        <v>8</v>
      </c>
      <c r="B9" s="5">
        <v>0</v>
      </c>
      <c r="C9" s="5">
        <f>121/2</f>
        <v>60.5</v>
      </c>
      <c r="D9" s="6">
        <f t="shared" si="2"/>
        <v>121</v>
      </c>
      <c r="E9" s="5">
        <f t="shared" si="3"/>
        <v>37</v>
      </c>
      <c r="F9" s="5">
        <f>(203-74)/2</f>
        <v>64.5</v>
      </c>
      <c r="G9" s="6">
        <f t="shared" si="0"/>
        <v>203</v>
      </c>
      <c r="H9" s="5">
        <f t="shared" si="4"/>
        <v>76.5</v>
      </c>
      <c r="I9" s="5">
        <f>(288-153)/2</f>
        <v>67.5</v>
      </c>
      <c r="J9" s="6">
        <f t="shared" si="1"/>
        <v>288</v>
      </c>
    </row>
    <row r="10" spans="1:10" x14ac:dyDescent="0.25">
      <c r="A10" t="s">
        <v>9</v>
      </c>
      <c r="B10" s="5">
        <v>0</v>
      </c>
      <c r="C10" s="5">
        <v>142.5</v>
      </c>
      <c r="D10" s="6">
        <f t="shared" si="2"/>
        <v>285</v>
      </c>
      <c r="E10" s="5">
        <f t="shared" si="3"/>
        <v>37</v>
      </c>
      <c r="F10" s="5">
        <f>(355-74)/2</f>
        <v>140.5</v>
      </c>
      <c r="G10" s="6">
        <f t="shared" si="0"/>
        <v>355</v>
      </c>
      <c r="H10" s="5">
        <f t="shared" si="4"/>
        <v>76.5</v>
      </c>
      <c r="I10" s="5">
        <f>(480-153)/2</f>
        <v>163.5</v>
      </c>
      <c r="J10" s="6">
        <f t="shared" si="1"/>
        <v>480</v>
      </c>
    </row>
    <row r="11" spans="1:10" x14ac:dyDescent="0.25">
      <c r="A11" t="s">
        <v>13</v>
      </c>
      <c r="B11" s="5">
        <v>0</v>
      </c>
      <c r="C11" s="5">
        <v>325</v>
      </c>
      <c r="D11" s="6">
        <f t="shared" si="2"/>
        <v>650</v>
      </c>
      <c r="E11" s="5">
        <f t="shared" si="3"/>
        <v>37</v>
      </c>
      <c r="F11" s="5">
        <f>(685-74)/2</f>
        <v>305.5</v>
      </c>
      <c r="G11" s="6">
        <f t="shared" si="0"/>
        <v>685</v>
      </c>
      <c r="H11" s="5">
        <f t="shared" si="4"/>
        <v>76.5</v>
      </c>
      <c r="I11" s="5">
        <f>(850-153)/2</f>
        <v>348.5</v>
      </c>
      <c r="J11" s="6">
        <f t="shared" si="1"/>
        <v>850</v>
      </c>
    </row>
    <row r="12" spans="1:10" x14ac:dyDescent="0.25"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D13" s="5"/>
      <c r="E13" s="5"/>
      <c r="F13" s="5"/>
      <c r="G13" s="5"/>
      <c r="H13" s="5"/>
      <c r="I13" s="5"/>
      <c r="J13" s="5"/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L. Fierro</dc:creator>
  <cp:lastModifiedBy>Victoria Salas</cp:lastModifiedBy>
  <cp:lastPrinted>2018-05-22T20:04:04Z</cp:lastPrinted>
  <dcterms:created xsi:type="dcterms:W3CDTF">2017-06-28T22:59:52Z</dcterms:created>
  <dcterms:modified xsi:type="dcterms:W3CDTF">2018-05-22T20:04:16Z</dcterms:modified>
</cp:coreProperties>
</file>